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ogramática\"/>
    </mc:Choice>
  </mc:AlternateContent>
  <xr:revisionPtr revIDLastSave="0" documentId="13_ncr:1_{3F41A477-13A3-4A76-B09B-45372BADE4CD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<sst xmlns="http://schemas.openxmlformats.org/spreadsheetml/2006/main" count="44" uniqueCount="44">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</sst>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13" zoomScale="90" zoomScaleNormal="90" workbookViewId="0">
      <selection activeCell="L35" sqref="L35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177654702.97</v>
      </c>
      <c r="D9" s="17">
        <f>SUM(D10:D11)</f>
        <v>15742951.220000006</v>
      </c>
      <c r="E9" s="18">
        <f>C9+D9</f>
        <v>193397654.19</v>
      </c>
      <c r="F9" s="17">
        <f>SUM(F10:F11)</f>
        <v>192835027.19</v>
      </c>
      <c r="G9" s="16">
        <f>SUM(G10:G11)</f>
        <v>192689512.19999999</v>
      </c>
      <c r="H9" s="15">
        <f>E9-F9</f>
        <v>562627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177654702.97</v>
      </c>
      <c r="D11" s="20">
        <v>15742951.220000006</v>
      </c>
      <c r="E11" s="21">
        <f t="shared" si="0"/>
        <v>193397654.19</v>
      </c>
      <c r="F11" s="20">
        <v>192835027.19</v>
      </c>
      <c r="G11" s="19">
        <v>192689512.19999999</v>
      </c>
      <c r="H11" s="22">
        <f t="shared" si="1"/>
        <v>562627</v>
      </c>
    </row>
    <row r="12" spans="2:8" s="9" customFormat="1" ht="15" customHeight="1" x14ac:dyDescent="0.2">
      <c r="B12" s="8" t="s">
        <v>15</v>
      </c>
      <c r="C12" s="16">
        <f>SUM(C13:C20)</f>
        <v>1297513812.1200001</v>
      </c>
      <c r="D12" s="17">
        <f>SUM(D13:D20)</f>
        <v>355175643.72000015</v>
      </c>
      <c r="E12" s="18">
        <f t="shared" si="0"/>
        <v>1652689455.8400002</v>
      </c>
      <c r="F12" s="17">
        <f>SUM(F13:F20)</f>
        <v>445528630.31</v>
      </c>
      <c r="G12" s="16">
        <f>SUM(G13:G20)</f>
        <v>408351240.01999998</v>
      </c>
      <c r="H12" s="15">
        <f t="shared" si="1"/>
        <v>1207160825.5300002</v>
      </c>
    </row>
    <row r="13" spans="2:8" ht="15" customHeight="1" x14ac:dyDescent="0.2">
      <c r="B13" s="6" t="s">
        <v>16</v>
      </c>
      <c r="C13" s="19">
        <v>804638769.87</v>
      </c>
      <c r="D13" s="20">
        <v>313590576.16000009</v>
      </c>
      <c r="E13" s="21">
        <f t="shared" si="0"/>
        <v>1118229346.0300002</v>
      </c>
      <c r="F13" s="20">
        <v>278703028.26999998</v>
      </c>
      <c r="G13" s="19">
        <v>264184481.13999999</v>
      </c>
      <c r="H13" s="22">
        <f t="shared" si="1"/>
        <v>839526317.76000023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73401103.769999996</v>
      </c>
      <c r="D16" s="20">
        <v>-23752241.649999999</v>
      </c>
      <c r="E16" s="21">
        <f t="shared" si="0"/>
        <v>49648862.119999997</v>
      </c>
      <c r="F16" s="20">
        <v>26153889.850000001</v>
      </c>
      <c r="G16" s="19">
        <v>25513341.140000001</v>
      </c>
      <c r="H16" s="22">
        <f t="shared" si="1"/>
        <v>23494972.269999996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94857811.069999993</v>
      </c>
      <c r="D19" s="20">
        <v>-3657133.7400000021</v>
      </c>
      <c r="E19" s="21">
        <f t="shared" si="0"/>
        <v>91200677.329999983</v>
      </c>
      <c r="F19" s="20">
        <v>23642152.619999997</v>
      </c>
      <c r="G19" s="19">
        <v>21825100.789999999</v>
      </c>
      <c r="H19" s="22">
        <f t="shared" si="1"/>
        <v>67558524.709999979</v>
      </c>
    </row>
    <row r="20" spans="2:8" ht="15" customHeight="1" x14ac:dyDescent="0.2">
      <c r="B20" s="6" t="s">
        <v>23</v>
      </c>
      <c r="C20" s="19">
        <v>324616127.41000003</v>
      </c>
      <c r="D20" s="20">
        <v>68994442.950000018</v>
      </c>
      <c r="E20" s="21">
        <f t="shared" si="0"/>
        <v>393610570.36000001</v>
      </c>
      <c r="F20" s="20">
        <v>117029559.56999999</v>
      </c>
      <c r="G20" s="19">
        <v>96828316.950000003</v>
      </c>
      <c r="H20" s="22">
        <f t="shared" si="1"/>
        <v>276581010.79000002</v>
      </c>
    </row>
    <row r="21" spans="2:8" s="9" customFormat="1" ht="15" customHeight="1" x14ac:dyDescent="0.2">
      <c r="B21" s="8" t="s">
        <v>24</v>
      </c>
      <c r="C21" s="16">
        <f>SUM(C22:C24)</f>
        <v>165042250.08999997</v>
      </c>
      <c r="D21" s="17">
        <f>SUM(D22:D24)</f>
        <v>-54180081.160000011</v>
      </c>
      <c r="E21" s="18">
        <f t="shared" si="0"/>
        <v>110862168.92999996</v>
      </c>
      <c r="F21" s="17">
        <f>SUM(F22:F24)</f>
        <v>82583579.300000012</v>
      </c>
      <c r="G21" s="16">
        <f>SUM(G22:G24)</f>
        <v>81759546.870000005</v>
      </c>
      <c r="H21" s="15">
        <f t="shared" si="1"/>
        <v>28278589.629999951</v>
      </c>
    </row>
    <row r="22" spans="2:8" ht="30" customHeight="1" x14ac:dyDescent="0.2">
      <c r="B22" s="6" t="s">
        <v>25</v>
      </c>
      <c r="C22" s="19">
        <v>157701697.63999999</v>
      </c>
      <c r="D22" s="20">
        <v>-52214737.890000015</v>
      </c>
      <c r="E22" s="21">
        <f t="shared" si="0"/>
        <v>105486959.74999997</v>
      </c>
      <c r="F22" s="20">
        <v>77775324.710000008</v>
      </c>
      <c r="G22" s="19">
        <v>76965102.930000007</v>
      </c>
      <c r="H22" s="22">
        <f t="shared" si="1"/>
        <v>27711635.039999962</v>
      </c>
    </row>
    <row r="23" spans="2:8" ht="30" customHeight="1" x14ac:dyDescent="0.2">
      <c r="B23" s="6" t="s">
        <v>26</v>
      </c>
      <c r="C23" s="19">
        <v>7340552.4500000002</v>
      </c>
      <c r="D23" s="20">
        <v>-1965343.2699999996</v>
      </c>
      <c r="E23" s="21">
        <f t="shared" si="0"/>
        <v>5375209.1800000006</v>
      </c>
      <c r="F23" s="20">
        <v>4808254.5900000008</v>
      </c>
      <c r="G23" s="19">
        <v>4794443.9400000004</v>
      </c>
      <c r="H23" s="22">
        <f t="shared" si="1"/>
        <v>566954.58999999985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3305594</v>
      </c>
      <c r="D25" s="17">
        <f>SUM(D26:D27)</f>
        <v>920418.75999999978</v>
      </c>
      <c r="E25" s="18">
        <f t="shared" si="0"/>
        <v>4226012.76</v>
      </c>
      <c r="F25" s="17">
        <f>SUM(F26:F27)</f>
        <v>2636302.36</v>
      </c>
      <c r="G25" s="16">
        <f>SUM(G26:G27)</f>
        <v>2495210.88</v>
      </c>
      <c r="H25" s="15">
        <f t="shared" si="1"/>
        <v>1589710.4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3305594</v>
      </c>
      <c r="D27" s="20">
        <v>920418.75999999978</v>
      </c>
      <c r="E27" s="21">
        <f t="shared" si="0"/>
        <v>4226012.76</v>
      </c>
      <c r="F27" s="20">
        <v>2636302.36</v>
      </c>
      <c r="G27" s="19">
        <v>2495210.88</v>
      </c>
      <c r="H27" s="22">
        <f t="shared" si="1"/>
        <v>1589710.4</v>
      </c>
    </row>
    <row r="28" spans="2:8" s="9" customFormat="1" ht="15" customHeight="1" x14ac:dyDescent="0.2">
      <c r="B28" s="8" t="s">
        <v>31</v>
      </c>
      <c r="C28" s="16">
        <f>SUM(C29:C32)</f>
        <v>153125670.12</v>
      </c>
      <c r="D28" s="17">
        <f>SUM(D29:D32)</f>
        <v>-26630598.969999999</v>
      </c>
      <c r="E28" s="18">
        <f t="shared" si="0"/>
        <v>126495071.15000001</v>
      </c>
      <c r="F28" s="17">
        <f>SUM(F29:F32)</f>
        <v>126495071.14999999</v>
      </c>
      <c r="G28" s="16">
        <f>SUM(G29:G32)</f>
        <v>126495071.14999999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40443821.460000001</v>
      </c>
      <c r="D29" s="20">
        <v>-9230947.2199999988</v>
      </c>
      <c r="E29" s="21">
        <f t="shared" si="0"/>
        <v>31212874.240000002</v>
      </c>
      <c r="F29" s="20">
        <v>31212874.239999998</v>
      </c>
      <c r="G29" s="19">
        <v>31212874.239999998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112681848.66</v>
      </c>
      <c r="D30" s="20">
        <v>-17399651.75</v>
      </c>
      <c r="E30" s="21">
        <f t="shared" si="0"/>
        <v>95282196.909999996</v>
      </c>
      <c r="F30" s="20">
        <v>95282196.909999996</v>
      </c>
      <c r="G30" s="19">
        <v>95282196.909999996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1160000</v>
      </c>
      <c r="E36" s="18">
        <f t="shared" si="0"/>
        <v>1160000</v>
      </c>
      <c r="F36" s="24">
        <v>812000</v>
      </c>
      <c r="G36" s="23">
        <v>812000</v>
      </c>
      <c r="H36" s="15">
        <f t="shared" si="1"/>
        <v>348000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1796642029.3000002</v>
      </c>
      <c r="D39" s="28">
        <f>SUM(D37,D36,D35,D33,D28,D25,D9,D12,D21)</f>
        <v>292188333.57000011</v>
      </c>
      <c r="E39" s="29">
        <f t="shared" si="0"/>
        <v>2088830362.8700004</v>
      </c>
      <c r="F39" s="28">
        <f>SUM(F37,F36,F35,F33,F28,F25,F21,F12,F9)</f>
        <v>850890610.30999994</v>
      </c>
      <c r="G39" s="27">
        <f>SUM(G37,G36,G35,G33,G28,G25,G21,G12,G9)</f>
        <v>812602581.11999989</v>
      </c>
      <c r="H39" s="30">
        <f t="shared" si="1"/>
        <v>1237939752.5600004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2022-04-20T18:01:37Z</cp:lastPrinted>
  <dcterms:created xsi:type="dcterms:W3CDTF">2019-12-16T16:57:10Z</dcterms:created>
  <dcterms:modified xsi:type="dcterms:W3CDTF">2022-04-22T19:36:58Z</dcterms:modified>
</cp:coreProperties>
</file>